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<sst xmlns="http://schemas.openxmlformats.org/spreadsheetml/2006/main" count="100" uniqueCount="54">
  <si>
    <t>Наименование вида работы (услуги)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</si>
  <si>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</si>
  <si>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</si>
  <si>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</si>
  <si>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</si>
  <si>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Текущий ремонт общего имущества</t>
  </si>
  <si>
    <t>м</t>
  </si>
  <si>
    <t>шт</t>
  </si>
  <si>
    <t>Итого текущий ремонт общего имущества:</t>
  </si>
  <si>
    <t>Обеспечение устранение  аварий и неисправностей по заявкам</t>
  </si>
  <si>
    <t xml:space="preserve">Услуги обеспечивающие надлежащее содержание дома в т.ч.:
- выполнение работ по управлению  МКД; 
- выполнение работ по начислению и сбору платы за содержание и ремонт общего имущества;
- сбор, обновление и хранение информации о собственниках жилого помещения;
- работы по обеспечения требований пожарной безопасности
</t>
  </si>
  <si>
    <t>Итого содержание общего имущества :</t>
  </si>
  <si>
    <t>Эксплуатация узла учета тепловой энергии</t>
  </si>
  <si>
    <t>ВСЕГО СОДЕРЖАНИЕ И ТЕКУЩИЙ РЕМОНТ ОБЩЕГО ИМУЩЕСТВА МКД:</t>
  </si>
  <si>
    <t>мес.</t>
  </si>
  <si>
    <t>Январь</t>
  </si>
  <si>
    <t>Итого январь</t>
  </si>
  <si>
    <t>Февраль</t>
  </si>
  <si>
    <t>Смена ламп накаливания</t>
  </si>
  <si>
    <t>Итого февраль</t>
  </si>
  <si>
    <t>Апрель</t>
  </si>
  <si>
    <t>Итого апрель</t>
  </si>
  <si>
    <t>Май</t>
  </si>
  <si>
    <t>Итого май</t>
  </si>
  <si>
    <t>Июнь</t>
  </si>
  <si>
    <t>Итого июнь</t>
  </si>
  <si>
    <t>Июль</t>
  </si>
  <si>
    <t>Итого июль</t>
  </si>
  <si>
    <t>Август</t>
  </si>
  <si>
    <t>Итого август</t>
  </si>
  <si>
    <t>Октябрь</t>
  </si>
  <si>
    <t>Смена ламп светодиодных</t>
  </si>
  <si>
    <t>Итого октябрь</t>
  </si>
  <si>
    <t>Декабрь</t>
  </si>
  <si>
    <t>г. Находка                                                                                                                                                        " 01 " января 2017 г.</t>
  </si>
  <si>
    <t>Работы по содержанию помещений общего пользования, входящий в состав общего имущества МКД</t>
  </si>
  <si>
    <t xml:space="preserve">Работы по содержанию земельного участка, на котором расположен МКД 
</t>
  </si>
  <si>
    <t>Работы по  проверке и осмотру несущих и ненесущих конструкций многоквартирного дома</t>
  </si>
  <si>
    <t xml:space="preserve">Работы по подготовке систем инженерно-технического обеспечения, входящих в состав общего имущества в многоквартирном доме, к сезонной эксплуатации многоквартирного дома </t>
  </si>
  <si>
    <t>Итого декабрь</t>
  </si>
  <si>
    <t>Замена ламп люминисцентных</t>
  </si>
  <si>
    <t>Замена светильников с лампами люминисцентными</t>
  </si>
  <si>
    <t>Крепление для водосточных труб</t>
  </si>
  <si>
    <t>Замена ламп диодных</t>
  </si>
  <si>
    <t>Замена вводного автоматического выключателя ВА101 2Р63А</t>
  </si>
  <si>
    <t>Герметизация стояка КНС ф110</t>
  </si>
  <si>
    <t>Замена фитингов на трубопроводе ХВС из металлополимерных труб</t>
  </si>
  <si>
    <t>Замена крана шарового на стояке ХВС Ду15</t>
  </si>
  <si>
    <t>Замена ручек оконных</t>
  </si>
  <si>
    <t>Замена светильников на диодные</t>
  </si>
  <si>
    <t>Содержание общего имущества (S=2447,5м2)</t>
  </si>
  <si>
    <r>
      <t xml:space="preserve">Собственники   помещений   в  многоквартирном  доме,  расположенном  по
адресу:   </t>
    </r>
    <r>
      <rPr>
        <u val="single"/>
        <sz val="11"/>
        <color indexed="8"/>
        <rFont val="Calibri"/>
        <family val="2"/>
      </rPr>
      <t xml:space="preserve">г.Находка, ул.Малиновского, д.2     </t>
    </r>
    <r>
      <rPr>
        <sz val="11"/>
        <color theme="1"/>
        <rFont val="Calibri"/>
        <family val="2"/>
      </rPr>
      <t xml:space="preserve"> 
именуемые в дальнейшем "Заказчик", </t>
    </r>
    <r>
      <rPr>
        <sz val="11"/>
        <color indexed="8"/>
        <rFont val="Calibri"/>
        <family val="2"/>
      </rPr>
      <t xml:space="preserve">в лице Представителя собственников МКД  , Горбачева Николая Николаевича  </t>
    </r>
    <r>
      <rPr>
        <sz val="11"/>
        <color theme="1"/>
        <rFont val="Calibri"/>
        <family val="2"/>
      </rPr>
      <t xml:space="preserve">являющегося   собственником    квартиры   N  </t>
    </r>
    <r>
      <rPr>
        <u val="single"/>
        <sz val="11"/>
        <color indexed="8"/>
        <rFont val="Calibri"/>
        <family val="2"/>
      </rPr>
      <t xml:space="preserve">  57-58 </t>
    </r>
    <r>
      <rPr>
        <sz val="11"/>
        <color theme="1"/>
        <rFont val="Calibri"/>
        <family val="2"/>
      </rPr>
      <t xml:space="preserve"> ,   находящейся   в данном      многоквартирном    доме,     действующего     на      основании </t>
    </r>
    <r>
      <rPr>
        <u val="single"/>
        <sz val="11"/>
        <color indexed="8"/>
        <rFont val="Calibri"/>
        <family val="2"/>
      </rPr>
      <t xml:space="preserve">протокола общего собрания собственников помещений №1 от 01.09.2006г. </t>
    </r>
    <r>
      <rPr>
        <sz val="11"/>
        <color theme="1"/>
        <rFont val="Calibri"/>
        <family val="2"/>
      </rPr>
      <t xml:space="preserve"> ,с одной стороны, и    </t>
    </r>
    <r>
      <rPr>
        <u val="single"/>
        <sz val="11"/>
        <color indexed="8"/>
        <rFont val="Calibri"/>
        <family val="2"/>
      </rPr>
      <t xml:space="preserve"> ООО «Сантехсервис»         </t>
    </r>
    <r>
      <rPr>
        <sz val="11"/>
        <color theme="1"/>
        <rFont val="Calibri"/>
        <family val="2"/>
      </rPr>
      <t xml:space="preserve">,именуемое в дальнейшем "Исполнитель", в лице  </t>
    </r>
    <r>
      <rPr>
        <u val="single"/>
        <sz val="11"/>
        <color indexed="8"/>
        <rFont val="Calibri"/>
        <family val="2"/>
      </rPr>
      <t xml:space="preserve">Генерального директора  Григолия Годерзи Арчиловича   </t>
    </r>
    <r>
      <rPr>
        <sz val="11"/>
        <color theme="1"/>
        <rFont val="Calibri"/>
        <family val="2"/>
      </rPr>
      <t xml:space="preserve">действующего на основании </t>
    </r>
    <r>
      <rPr>
        <u val="single"/>
        <sz val="11"/>
        <color indexed="8"/>
        <rFont val="Calibri"/>
        <family val="2"/>
      </rPr>
      <t xml:space="preserve">    Устава        ,</t>
    </r>
    <r>
      <rPr>
        <sz val="11"/>
        <color theme="1"/>
        <rFont val="Calibri"/>
        <family val="2"/>
      </rPr>
      <t xml:space="preserve">с  другой стороны, совместно именуемые "Стороны", составили настоящий Акт онижеследующем:
    1.  Исполнителем предъявлены к приемке следующие оказанные на основанииПротокола общего собрания собственников помещений N   </t>
    </r>
    <r>
      <rPr>
        <u val="single"/>
        <sz val="11"/>
        <color indexed="8"/>
        <rFont val="Calibri"/>
        <family val="2"/>
      </rPr>
      <t>1   от 01.09.2006г.</t>
    </r>
    <r>
      <rPr>
        <sz val="11"/>
        <color theme="1"/>
        <rFont val="Calibri"/>
        <family val="2"/>
      </rPr>
      <t xml:space="preserve"> услуги и выполненные работы по содержанию  и  текущему  ремонту  общего  имущества  в многоквартирном доме, расположенном по адресу:                                                г.Находка, ул.Малиновского, д.2
</t>
    </r>
  </si>
  <si>
    <t xml:space="preserve">АКТ N    12/2016
приемки оказанных услуг и выполненных работ по содержанию
и текущему ремонту общего имущества в многоквартирном доме
</t>
  </si>
  <si>
    <r>
      <t xml:space="preserve"> 2.  Всего  за период с "01"   января   2016г. по "31"  декабря  2016 г. выполнено работ (оказано услуг) на общую сумму    530 157   (Пятьсот тридцать тысяч сто пятьдесят семь)рублей. 20  копеек
 3.  Работы  (услуги)  выполнены  (оказаны)  полностью,  в установленныесроки, с надлежащим качеством.
4.  Претензий  по  выполнению  условий Договора Стороны друг к другу не имеют.
    Настоящий   Акт   составлен   в  2-х  экземплярах,  имеющих  одинаковую
юридическую силу, по одному для каждой из Сторон
                            </t>
    </r>
    <r>
      <rPr>
        <b/>
        <sz val="11"/>
        <color indexed="8"/>
        <rFont val="Calibri"/>
        <family val="2"/>
      </rPr>
      <t xml:space="preserve">  Подписи Сторон:</t>
    </r>
    <r>
      <rPr>
        <sz val="11"/>
        <color theme="1"/>
        <rFont val="Calibri"/>
        <family val="2"/>
      </rPr>
      <t xml:space="preserve">
Исполнитель:
   Генеральный директор ООО «Сантехсервис» ______________Григолия Г.А.
Заказчик:
   Представитель собственников МКД №2 по ул.Малиновского__________________Горбачев Н.Н.
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</si>
</sst>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1" fontId="0" fillId="0" borderId="0" xfId="58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71" fontId="0" fillId="0" borderId="10" xfId="58" applyFont="1" applyBorder="1" applyAlignment="1">
      <alignment horizontal="center" vertical="center"/>
    </xf>
    <xf numFmtId="171" fontId="29" fillId="0" borderId="10" xfId="58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171" fontId="0" fillId="0" borderId="10" xfId="0" applyNumberFormat="1" applyBorder="1" applyAlignment="1">
      <alignment horizontal="center" vertical="center"/>
    </xf>
    <xf numFmtId="171" fontId="39" fillId="0" borderId="10" xfId="58" applyFont="1" applyBorder="1" applyAlignment="1">
      <alignment horizontal="center" vertical="center"/>
    </xf>
    <xf numFmtId="0" fontId="29" fillId="0" borderId="10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29" fillId="0" borderId="10" xfId="0" applyFont="1" applyBorder="1" applyAlignment="1">
      <alignment horizontal="center"/>
    </xf>
    <xf numFmtId="171" fontId="29" fillId="0" borderId="10" xfId="58" applyFont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171" fontId="40" fillId="0" borderId="12" xfId="0" applyNumberFormat="1" applyFont="1" applyBorder="1" applyAlignment="1">
      <alignment horizontal="center" vertical="center"/>
    </xf>
    <xf numFmtId="171" fontId="40" fillId="0" borderId="13" xfId="0" applyNumberFormat="1" applyFont="1" applyBorder="1" applyAlignment="1">
      <alignment horizontal="center" vertical="center"/>
    </xf>
    <xf numFmtId="171" fontId="40" fillId="0" borderId="14" xfId="0" applyNumberFormat="1" applyFont="1" applyBorder="1" applyAlignment="1">
      <alignment horizontal="center" vertical="center"/>
    </xf>
    <xf numFmtId="171" fontId="0" fillId="0" borderId="12" xfId="0" applyNumberFormat="1" applyBorder="1" applyAlignment="1">
      <alignment horizontal="right" vertical="center"/>
    </xf>
    <xf numFmtId="171" fontId="0" fillId="0" borderId="13" xfId="0" applyNumberFormat="1" applyBorder="1" applyAlignment="1">
      <alignment horizontal="right" vertical="center"/>
    </xf>
    <xf numFmtId="171" fontId="0" fillId="0" borderId="14" xfId="0" applyNumberForma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view="pageLayout" workbookViewId="0" topLeftCell="A61">
      <selection activeCell="A66" sqref="A66"/>
    </sheetView>
  </sheetViews>
  <sheetFormatPr defaultColWidth="9.140625" defaultRowHeight="15"/>
  <cols>
    <col min="1" max="1" width="36.00390625" style="0" customWidth="1"/>
    <col min="2" max="2" width="15.57421875" style="0" customWidth="1"/>
    <col min="3" max="3" width="14.421875" style="0" customWidth="1"/>
    <col min="4" max="4" width="16.28125" style="0" customWidth="1"/>
    <col min="5" max="5" width="15.8515625" style="0" customWidth="1"/>
  </cols>
  <sheetData>
    <row r="1" spans="1:5" ht="54" customHeight="1">
      <c r="A1" s="15" t="s">
        <v>52</v>
      </c>
      <c r="B1" s="16"/>
      <c r="C1" s="16"/>
      <c r="D1" s="16"/>
      <c r="E1" s="16"/>
    </row>
    <row r="3" spans="1:5" ht="15">
      <c r="A3" s="17" t="s">
        <v>34</v>
      </c>
      <c r="B3" s="17"/>
      <c r="C3" s="17"/>
      <c r="D3" s="17"/>
      <c r="E3" s="17"/>
    </row>
    <row r="5" spans="1:5" ht="186.75" customHeight="1">
      <c r="A5" s="18" t="s">
        <v>51</v>
      </c>
      <c r="B5" s="19"/>
      <c r="C5" s="19"/>
      <c r="D5" s="19"/>
      <c r="E5" s="19"/>
    </row>
    <row r="6" spans="1:5" ht="120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</row>
    <row r="7" spans="1:5" ht="15">
      <c r="A7" s="20" t="s">
        <v>5</v>
      </c>
      <c r="B7" s="20"/>
      <c r="C7" s="20"/>
      <c r="D7" s="20"/>
      <c r="E7" s="20"/>
    </row>
    <row r="8" spans="1:5" ht="15">
      <c r="A8" s="22" t="s">
        <v>15</v>
      </c>
      <c r="B8" s="23"/>
      <c r="C8" s="23"/>
      <c r="D8" s="23"/>
      <c r="E8" s="24"/>
    </row>
    <row r="9" spans="1:5" ht="15">
      <c r="A9" s="6" t="s">
        <v>40</v>
      </c>
      <c r="B9" s="7">
        <v>8</v>
      </c>
      <c r="C9" s="7" t="s">
        <v>7</v>
      </c>
      <c r="D9" s="11">
        <f>E9/B9</f>
        <v>112.39</v>
      </c>
      <c r="E9" s="8">
        <v>899.12</v>
      </c>
    </row>
    <row r="10" spans="1:5" ht="30">
      <c r="A10" s="6" t="s">
        <v>41</v>
      </c>
      <c r="B10" s="7">
        <v>1</v>
      </c>
      <c r="C10" s="7" t="s">
        <v>7</v>
      </c>
      <c r="D10" s="11">
        <f>E10/B10</f>
        <v>1347.07</v>
      </c>
      <c r="E10" s="8">
        <v>1347.07</v>
      </c>
    </row>
    <row r="11" spans="1:5" ht="15">
      <c r="A11" s="28" t="s">
        <v>16</v>
      </c>
      <c r="B11" s="29"/>
      <c r="C11" s="29"/>
      <c r="D11" s="30"/>
      <c r="E11" s="8">
        <f>SUM(E9:E10)</f>
        <v>2246.19</v>
      </c>
    </row>
    <row r="12" spans="1:5" ht="15">
      <c r="A12" s="25" t="s">
        <v>17</v>
      </c>
      <c r="B12" s="26"/>
      <c r="C12" s="26"/>
      <c r="D12" s="26"/>
      <c r="E12" s="27"/>
    </row>
    <row r="13" spans="1:5" ht="15">
      <c r="A13" s="6" t="s">
        <v>40</v>
      </c>
      <c r="B13" s="7">
        <v>5</v>
      </c>
      <c r="C13" s="7" t="s">
        <v>7</v>
      </c>
      <c r="D13" s="11">
        <f aca="true" t="shared" si="0" ref="D13:D44">E13/B13</f>
        <v>112.39200000000001</v>
      </c>
      <c r="E13" s="8">
        <v>561.96</v>
      </c>
    </row>
    <row r="14" spans="1:5" ht="30">
      <c r="A14" s="6" t="s">
        <v>41</v>
      </c>
      <c r="B14" s="7">
        <v>1</v>
      </c>
      <c r="C14" s="7" t="s">
        <v>7</v>
      </c>
      <c r="D14" s="11">
        <f t="shared" si="0"/>
        <v>1214.14</v>
      </c>
      <c r="E14" s="8">
        <v>1214.14</v>
      </c>
    </row>
    <row r="15" spans="1:5" ht="15">
      <c r="A15" s="6" t="s">
        <v>42</v>
      </c>
      <c r="B15" s="7">
        <v>1</v>
      </c>
      <c r="C15" s="7" t="s">
        <v>7</v>
      </c>
      <c r="D15" s="11">
        <f t="shared" si="0"/>
        <v>198.81</v>
      </c>
      <c r="E15" s="8">
        <v>198.81</v>
      </c>
    </row>
    <row r="16" spans="1:5" ht="15">
      <c r="A16" s="28" t="s">
        <v>19</v>
      </c>
      <c r="B16" s="29"/>
      <c r="C16" s="29"/>
      <c r="D16" s="30"/>
      <c r="E16" s="8">
        <f>SUM(E13:E15)</f>
        <v>1974.91</v>
      </c>
    </row>
    <row r="17" spans="1:5" ht="15">
      <c r="A17" s="31" t="s">
        <v>20</v>
      </c>
      <c r="B17" s="32"/>
      <c r="C17" s="32"/>
      <c r="D17" s="32"/>
      <c r="E17" s="33"/>
    </row>
    <row r="18" spans="1:5" ht="15">
      <c r="A18" s="6" t="s">
        <v>40</v>
      </c>
      <c r="B18" s="7">
        <v>2</v>
      </c>
      <c r="C18" s="7" t="s">
        <v>7</v>
      </c>
      <c r="D18" s="11">
        <f t="shared" si="0"/>
        <v>114</v>
      </c>
      <c r="E18" s="8">
        <v>228</v>
      </c>
    </row>
    <row r="19" spans="1:5" ht="15">
      <c r="A19" s="6" t="s">
        <v>43</v>
      </c>
      <c r="B19" s="7">
        <v>1</v>
      </c>
      <c r="C19" s="7" t="s">
        <v>7</v>
      </c>
      <c r="D19" s="11">
        <f t="shared" si="0"/>
        <v>144.64</v>
      </c>
      <c r="E19" s="8">
        <v>144.64</v>
      </c>
    </row>
    <row r="20" spans="1:5" ht="15">
      <c r="A20" s="34" t="s">
        <v>21</v>
      </c>
      <c r="B20" s="35"/>
      <c r="C20" s="35"/>
      <c r="D20" s="36"/>
      <c r="E20" s="8">
        <f>SUM(E18:E19)</f>
        <v>372.64</v>
      </c>
    </row>
    <row r="21" spans="1:5" ht="15">
      <c r="A21" s="25" t="s">
        <v>22</v>
      </c>
      <c r="B21" s="26"/>
      <c r="C21" s="26"/>
      <c r="D21" s="26"/>
      <c r="E21" s="27"/>
    </row>
    <row r="22" spans="1:5" ht="15">
      <c r="A22" s="6" t="s">
        <v>40</v>
      </c>
      <c r="B22" s="7">
        <v>4</v>
      </c>
      <c r="C22" s="7" t="s">
        <v>7</v>
      </c>
      <c r="D22" s="11">
        <f t="shared" si="0"/>
        <v>108.3475</v>
      </c>
      <c r="E22" s="8">
        <v>433.39</v>
      </c>
    </row>
    <row r="23" spans="1:5" ht="30">
      <c r="A23" s="6" t="s">
        <v>41</v>
      </c>
      <c r="B23" s="7">
        <v>1</v>
      </c>
      <c r="C23" s="7" t="s">
        <v>7</v>
      </c>
      <c r="D23" s="11">
        <f t="shared" si="0"/>
        <v>1084.81</v>
      </c>
      <c r="E23" s="8">
        <v>1084.81</v>
      </c>
    </row>
    <row r="24" spans="1:5" ht="15">
      <c r="A24" s="28" t="s">
        <v>23</v>
      </c>
      <c r="B24" s="29"/>
      <c r="C24" s="29"/>
      <c r="D24" s="30"/>
      <c r="E24" s="8">
        <f>SUM(E22:E23)</f>
        <v>1518.1999999999998</v>
      </c>
    </row>
    <row r="25" spans="1:5" ht="15">
      <c r="A25" s="25" t="s">
        <v>24</v>
      </c>
      <c r="B25" s="26"/>
      <c r="C25" s="26"/>
      <c r="D25" s="26"/>
      <c r="E25" s="27"/>
    </row>
    <row r="26" spans="1:5" ht="30">
      <c r="A26" s="6" t="s">
        <v>44</v>
      </c>
      <c r="B26" s="7">
        <v>1</v>
      </c>
      <c r="C26" s="7" t="s">
        <v>7</v>
      </c>
      <c r="D26" s="11">
        <f t="shared" si="0"/>
        <v>568.4</v>
      </c>
      <c r="E26" s="8">
        <v>568.4</v>
      </c>
    </row>
    <row r="27" spans="1:5" ht="15">
      <c r="A27" s="6" t="s">
        <v>40</v>
      </c>
      <c r="B27" s="7">
        <v>1</v>
      </c>
      <c r="C27" s="7" t="s">
        <v>7</v>
      </c>
      <c r="D27" s="11">
        <f t="shared" si="0"/>
        <v>108.34</v>
      </c>
      <c r="E27" s="8">
        <v>108.34</v>
      </c>
    </row>
    <row r="28" spans="1:5" ht="15">
      <c r="A28" s="6" t="s">
        <v>45</v>
      </c>
      <c r="B28" s="7">
        <v>2</v>
      </c>
      <c r="C28" s="7" t="s">
        <v>6</v>
      </c>
      <c r="D28" s="11">
        <f t="shared" si="0"/>
        <v>369.445</v>
      </c>
      <c r="E28" s="8">
        <v>738.89</v>
      </c>
    </row>
    <row r="29" spans="1:5" ht="30">
      <c r="A29" s="6" t="s">
        <v>46</v>
      </c>
      <c r="B29" s="7">
        <v>1</v>
      </c>
      <c r="C29" s="7" t="s">
        <v>7</v>
      </c>
      <c r="D29" s="11">
        <f t="shared" si="0"/>
        <v>569.98</v>
      </c>
      <c r="E29" s="8">
        <v>569.98</v>
      </c>
    </row>
    <row r="30" spans="1:5" ht="30">
      <c r="A30" s="6" t="s">
        <v>47</v>
      </c>
      <c r="B30" s="7">
        <v>1</v>
      </c>
      <c r="C30" s="7" t="s">
        <v>7</v>
      </c>
      <c r="D30" s="11">
        <f t="shared" si="0"/>
        <v>646.55</v>
      </c>
      <c r="E30" s="8">
        <v>646.55</v>
      </c>
    </row>
    <row r="31" spans="1:5" ht="15">
      <c r="A31" s="28" t="s">
        <v>25</v>
      </c>
      <c r="B31" s="29"/>
      <c r="C31" s="29"/>
      <c r="D31" s="30"/>
      <c r="E31" s="8">
        <f>SUM(E26:E30)</f>
        <v>2632.16</v>
      </c>
    </row>
    <row r="32" spans="1:5" ht="15">
      <c r="A32" s="25" t="s">
        <v>26</v>
      </c>
      <c r="B32" s="26"/>
      <c r="C32" s="26"/>
      <c r="D32" s="26"/>
      <c r="E32" s="27"/>
    </row>
    <row r="33" spans="1:5" ht="15">
      <c r="A33" s="6" t="s">
        <v>48</v>
      </c>
      <c r="B33" s="7">
        <v>1</v>
      </c>
      <c r="C33" s="7" t="s">
        <v>7</v>
      </c>
      <c r="D33" s="11">
        <f t="shared" si="0"/>
        <v>153.31</v>
      </c>
      <c r="E33" s="8">
        <v>153.31</v>
      </c>
    </row>
    <row r="34" spans="1:5" ht="15">
      <c r="A34" s="6" t="s">
        <v>40</v>
      </c>
      <c r="B34" s="7">
        <v>2</v>
      </c>
      <c r="C34" s="7" t="s">
        <v>7</v>
      </c>
      <c r="D34" s="11">
        <f t="shared" si="0"/>
        <v>108.35</v>
      </c>
      <c r="E34" s="8">
        <v>216.7</v>
      </c>
    </row>
    <row r="35" spans="1:5" ht="15">
      <c r="A35" s="28" t="s">
        <v>27</v>
      </c>
      <c r="B35" s="29"/>
      <c r="C35" s="29"/>
      <c r="D35" s="30"/>
      <c r="E35" s="8">
        <f>SUM(E33:E34)</f>
        <v>370.01</v>
      </c>
    </row>
    <row r="36" spans="1:5" ht="15">
      <c r="A36" s="25" t="s">
        <v>28</v>
      </c>
      <c r="B36" s="26"/>
      <c r="C36" s="26"/>
      <c r="D36" s="26"/>
      <c r="E36" s="27"/>
    </row>
    <row r="37" spans="1:5" ht="15">
      <c r="A37" s="6" t="s">
        <v>49</v>
      </c>
      <c r="B37" s="7">
        <v>15</v>
      </c>
      <c r="C37" s="7" t="s">
        <v>7</v>
      </c>
      <c r="D37" s="11">
        <f t="shared" si="0"/>
        <v>697.01</v>
      </c>
      <c r="E37" s="8">
        <v>10455.15</v>
      </c>
    </row>
    <row r="38" spans="1:5" ht="15">
      <c r="A38" s="28" t="s">
        <v>29</v>
      </c>
      <c r="B38" s="29"/>
      <c r="C38" s="29"/>
      <c r="D38" s="30"/>
      <c r="E38" s="8">
        <f>SUM(E37:E37)</f>
        <v>10455.15</v>
      </c>
    </row>
    <row r="39" spans="1:5" ht="15">
      <c r="A39" s="25" t="s">
        <v>30</v>
      </c>
      <c r="B39" s="26"/>
      <c r="C39" s="26"/>
      <c r="D39" s="26"/>
      <c r="E39" s="27"/>
    </row>
    <row r="40" spans="1:5" ht="15">
      <c r="A40" s="6" t="s">
        <v>18</v>
      </c>
      <c r="B40" s="7">
        <v>1</v>
      </c>
      <c r="C40" s="7" t="s">
        <v>7</v>
      </c>
      <c r="D40" s="11">
        <f>E40/B40</f>
        <v>43.07</v>
      </c>
      <c r="E40" s="8">
        <v>43.07</v>
      </c>
    </row>
    <row r="41" spans="1:5" ht="15">
      <c r="A41" s="6" t="s">
        <v>31</v>
      </c>
      <c r="B41" s="7">
        <v>1</v>
      </c>
      <c r="C41" s="7" t="s">
        <v>7</v>
      </c>
      <c r="D41" s="11">
        <f>E41/B41</f>
        <v>124.64</v>
      </c>
      <c r="E41" s="8">
        <v>124.64</v>
      </c>
    </row>
    <row r="42" spans="1:5" ht="15">
      <c r="A42" s="28" t="s">
        <v>32</v>
      </c>
      <c r="B42" s="29"/>
      <c r="C42" s="29"/>
      <c r="D42" s="30"/>
      <c r="E42" s="8">
        <f>SUM(E40:E41)</f>
        <v>167.71</v>
      </c>
    </row>
    <row r="43" spans="1:5" ht="15">
      <c r="A43" s="25" t="s">
        <v>33</v>
      </c>
      <c r="B43" s="26"/>
      <c r="C43" s="26"/>
      <c r="D43" s="26"/>
      <c r="E43" s="27"/>
    </row>
    <row r="44" spans="1:5" ht="15">
      <c r="A44" s="6" t="s">
        <v>18</v>
      </c>
      <c r="B44" s="7">
        <v>1</v>
      </c>
      <c r="C44" s="7" t="s">
        <v>7</v>
      </c>
      <c r="D44" s="11">
        <f t="shared" si="0"/>
        <v>42.86</v>
      </c>
      <c r="E44" s="8">
        <v>42.86</v>
      </c>
    </row>
    <row r="45" spans="1:5" ht="15">
      <c r="A45" s="28" t="s">
        <v>39</v>
      </c>
      <c r="B45" s="29"/>
      <c r="C45" s="29"/>
      <c r="D45" s="30"/>
      <c r="E45" s="8">
        <f>SUM(E44:E44)</f>
        <v>42.86</v>
      </c>
    </row>
    <row r="46" spans="1:5" ht="15">
      <c r="A46" s="13" t="s">
        <v>8</v>
      </c>
      <c r="B46" s="13"/>
      <c r="C46" s="13"/>
      <c r="D46" s="13"/>
      <c r="E46" s="9">
        <f>E11+E16+E20+E24+E31+E35+E38+E45+E42</f>
        <v>19779.83</v>
      </c>
    </row>
    <row r="47" spans="1:5" ht="15">
      <c r="A47" s="21" t="s">
        <v>50</v>
      </c>
      <c r="B47" s="21"/>
      <c r="C47" s="21"/>
      <c r="D47" s="21"/>
      <c r="E47" s="21"/>
    </row>
    <row r="48" spans="1:5" ht="38.25">
      <c r="A48" s="10" t="s">
        <v>35</v>
      </c>
      <c r="B48" s="7">
        <v>11</v>
      </c>
      <c r="C48" s="7" t="s">
        <v>14</v>
      </c>
      <c r="D48" s="11">
        <v>6094.28</v>
      </c>
      <c r="E48" s="8">
        <f>B48*D48</f>
        <v>67037.08</v>
      </c>
    </row>
    <row r="49" spans="1:5" ht="38.25">
      <c r="A49" s="10" t="s">
        <v>35</v>
      </c>
      <c r="B49" s="7">
        <v>1</v>
      </c>
      <c r="C49" s="7" t="s">
        <v>14</v>
      </c>
      <c r="D49" s="11">
        <v>5555.83</v>
      </c>
      <c r="E49" s="8">
        <f>B49*D49</f>
        <v>5555.83</v>
      </c>
    </row>
    <row r="50" spans="1:5" ht="38.25">
      <c r="A50" s="10" t="s">
        <v>36</v>
      </c>
      <c r="B50" s="7">
        <v>11</v>
      </c>
      <c r="C50" s="7" t="s">
        <v>14</v>
      </c>
      <c r="D50" s="11">
        <v>16398.25</v>
      </c>
      <c r="E50" s="8">
        <f aca="true" t="shared" si="1" ref="E50:E58">B50*D50</f>
        <v>180380.75</v>
      </c>
    </row>
    <row r="51" spans="1:5" ht="38.25">
      <c r="A51" s="10" t="s">
        <v>36</v>
      </c>
      <c r="B51" s="7">
        <v>1</v>
      </c>
      <c r="C51" s="7" t="s">
        <v>14</v>
      </c>
      <c r="D51" s="11">
        <v>14905.28</v>
      </c>
      <c r="E51" s="8">
        <f>B51*D51</f>
        <v>14905.28</v>
      </c>
    </row>
    <row r="52" spans="1:5" ht="38.25">
      <c r="A52" s="10" t="s">
        <v>37</v>
      </c>
      <c r="B52" s="7">
        <v>11</v>
      </c>
      <c r="C52" s="7" t="s">
        <v>14</v>
      </c>
      <c r="D52" s="11">
        <v>293.7</v>
      </c>
      <c r="E52" s="8">
        <f t="shared" si="1"/>
        <v>3230.7</v>
      </c>
    </row>
    <row r="53" spans="1:5" ht="38.25">
      <c r="A53" s="10" t="s">
        <v>37</v>
      </c>
      <c r="B53" s="7">
        <v>1</v>
      </c>
      <c r="C53" s="7" t="s">
        <v>14</v>
      </c>
      <c r="D53" s="11">
        <v>269.23</v>
      </c>
      <c r="E53" s="8">
        <f>B53*D53</f>
        <v>269.23</v>
      </c>
    </row>
    <row r="54" spans="1:5" ht="63.75">
      <c r="A54" s="10" t="s">
        <v>38</v>
      </c>
      <c r="B54" s="7">
        <v>11</v>
      </c>
      <c r="C54" s="7" t="s">
        <v>14</v>
      </c>
      <c r="D54" s="11">
        <v>8590.73</v>
      </c>
      <c r="E54" s="8">
        <f t="shared" si="1"/>
        <v>94498.03</v>
      </c>
    </row>
    <row r="55" spans="1:5" ht="63.75">
      <c r="A55" s="10" t="s">
        <v>38</v>
      </c>
      <c r="B55" s="7">
        <v>1</v>
      </c>
      <c r="C55" s="7" t="s">
        <v>14</v>
      </c>
      <c r="D55" s="11">
        <v>7807.53</v>
      </c>
      <c r="E55" s="8">
        <f>B55*D55</f>
        <v>7807.53</v>
      </c>
    </row>
    <row r="56" spans="1:5" ht="25.5">
      <c r="A56" s="10" t="s">
        <v>9</v>
      </c>
      <c r="B56" s="7">
        <v>11</v>
      </c>
      <c r="C56" s="7" t="s">
        <v>14</v>
      </c>
      <c r="D56" s="11">
        <v>3989.43</v>
      </c>
      <c r="E56" s="8">
        <f t="shared" si="1"/>
        <v>43883.729999999996</v>
      </c>
    </row>
    <row r="57" spans="1:5" ht="25.5">
      <c r="A57" s="10" t="s">
        <v>9</v>
      </c>
      <c r="B57" s="7">
        <v>1</v>
      </c>
      <c r="C57" s="7" t="s">
        <v>14</v>
      </c>
      <c r="D57" s="11">
        <v>3646.78</v>
      </c>
      <c r="E57" s="8">
        <f>B57*D57</f>
        <v>3646.78</v>
      </c>
    </row>
    <row r="58" spans="1:5" ht="153">
      <c r="A58" s="10" t="s">
        <v>10</v>
      </c>
      <c r="B58" s="7">
        <v>11</v>
      </c>
      <c r="C58" s="7" t="s">
        <v>14</v>
      </c>
      <c r="D58" s="11">
        <v>4356.55</v>
      </c>
      <c r="E58" s="8">
        <f t="shared" si="1"/>
        <v>47922.05</v>
      </c>
    </row>
    <row r="59" spans="1:5" ht="153">
      <c r="A59" s="10" t="s">
        <v>10</v>
      </c>
      <c r="B59" s="7">
        <v>1</v>
      </c>
      <c r="C59" s="7" t="s">
        <v>14</v>
      </c>
      <c r="D59" s="11">
        <v>3940.48</v>
      </c>
      <c r="E59" s="8">
        <f>B59*D59</f>
        <v>3940.48</v>
      </c>
    </row>
    <row r="60" spans="1:5" ht="15">
      <c r="A60" s="13" t="s">
        <v>11</v>
      </c>
      <c r="B60" s="13"/>
      <c r="C60" s="13"/>
      <c r="D60" s="13"/>
      <c r="E60" s="9">
        <f>SUM(E48:E59)</f>
        <v>473077.47000000003</v>
      </c>
    </row>
    <row r="61" spans="1:5" ht="30">
      <c r="A61" s="6" t="s">
        <v>12</v>
      </c>
      <c r="B61" s="7">
        <v>11</v>
      </c>
      <c r="C61" s="7" t="s">
        <v>14</v>
      </c>
      <c r="D61" s="11">
        <v>3132.8</v>
      </c>
      <c r="E61" s="8">
        <f>B61*D61</f>
        <v>34460.8</v>
      </c>
    </row>
    <row r="62" spans="1:5" ht="30">
      <c r="A62" s="6" t="s">
        <v>12</v>
      </c>
      <c r="B62" s="7">
        <v>1</v>
      </c>
      <c r="C62" s="7" t="s">
        <v>14</v>
      </c>
      <c r="D62" s="11">
        <v>2839.1</v>
      </c>
      <c r="E62" s="8">
        <f>B62*D62</f>
        <v>2839.1</v>
      </c>
    </row>
    <row r="63" spans="1:5" ht="15">
      <c r="A63" s="13" t="s">
        <v>13</v>
      </c>
      <c r="B63" s="13"/>
      <c r="C63" s="13"/>
      <c r="D63" s="13"/>
      <c r="E63" s="12">
        <f>E46+E60+E61+E62</f>
        <v>530157.2000000001</v>
      </c>
    </row>
    <row r="64" spans="1:5" ht="15">
      <c r="A64" s="1"/>
      <c r="B64" s="2"/>
      <c r="C64" s="2"/>
      <c r="D64" s="2"/>
      <c r="E64" s="3"/>
    </row>
    <row r="65" spans="1:5" ht="222.75" customHeight="1">
      <c r="A65" s="14" t="s">
        <v>53</v>
      </c>
      <c r="B65" s="14"/>
      <c r="C65" s="14"/>
      <c r="D65" s="14"/>
      <c r="E65" s="14"/>
    </row>
    <row r="66" spans="1:5" ht="15">
      <c r="A66" s="1"/>
      <c r="B66" s="2"/>
      <c r="C66" s="2"/>
      <c r="D66" s="2"/>
      <c r="E66" s="3"/>
    </row>
    <row r="67" spans="1:5" ht="15">
      <c r="A67" s="1"/>
      <c r="B67" s="2"/>
      <c r="C67" s="2"/>
      <c r="D67" s="2"/>
      <c r="E67" s="3"/>
    </row>
    <row r="68" spans="1:5" ht="15">
      <c r="A68" s="1"/>
      <c r="B68" s="2"/>
      <c r="C68" s="2"/>
      <c r="D68" s="2"/>
      <c r="E68" s="3"/>
    </row>
    <row r="69" spans="1:5" ht="15">
      <c r="A69" s="1"/>
      <c r="B69" s="2"/>
      <c r="C69" s="2"/>
      <c r="D69" s="2"/>
      <c r="E69" s="3"/>
    </row>
    <row r="70" spans="1:5" ht="15">
      <c r="A70" s="1"/>
      <c r="B70" s="2"/>
      <c r="C70" s="2"/>
      <c r="D70" s="2"/>
      <c r="E70" s="3"/>
    </row>
    <row r="71" spans="1:5" ht="15">
      <c r="A71" s="1"/>
      <c r="B71" s="2"/>
      <c r="C71" s="2"/>
      <c r="D71" s="2"/>
      <c r="E71" s="3"/>
    </row>
    <row r="72" spans="1:5" ht="15">
      <c r="A72" s="1"/>
      <c r="B72" s="2"/>
      <c r="C72" s="2"/>
      <c r="D72" s="2"/>
      <c r="E72" s="3"/>
    </row>
    <row r="73" spans="1:5" ht="15">
      <c r="A73" s="1"/>
      <c r="B73" s="2"/>
      <c r="C73" s="2"/>
      <c r="D73" s="2"/>
      <c r="E73" s="3"/>
    </row>
    <row r="74" spans="1:5" ht="15">
      <c r="A74" s="1"/>
      <c r="B74" s="2"/>
      <c r="C74" s="2"/>
      <c r="D74" s="2"/>
      <c r="E74" s="3"/>
    </row>
    <row r="75" spans="1:5" ht="15">
      <c r="A75" s="1"/>
      <c r="B75" s="2"/>
      <c r="C75" s="2"/>
      <c r="D75" s="2"/>
      <c r="E75" s="3"/>
    </row>
    <row r="76" spans="1:5" ht="15">
      <c r="A76" s="1"/>
      <c r="B76" s="2"/>
      <c r="C76" s="2"/>
      <c r="D76" s="2"/>
      <c r="E76" s="3"/>
    </row>
    <row r="77" spans="1:5" ht="15">
      <c r="A77" s="1"/>
      <c r="B77" s="2"/>
      <c r="C77" s="2"/>
      <c r="D77" s="2"/>
      <c r="E77" s="3"/>
    </row>
    <row r="78" spans="1:5" ht="15">
      <c r="A78" s="1"/>
      <c r="B78" s="2"/>
      <c r="C78" s="2"/>
      <c r="D78" s="2"/>
      <c r="E78" s="3"/>
    </row>
    <row r="79" spans="1:5" ht="15">
      <c r="A79" s="1"/>
      <c r="B79" s="2"/>
      <c r="C79" s="2"/>
      <c r="D79" s="2"/>
      <c r="E79" s="3"/>
    </row>
    <row r="80" spans="1:5" ht="15">
      <c r="A80" s="1"/>
      <c r="B80" s="2"/>
      <c r="C80" s="2"/>
      <c r="D80" s="2"/>
      <c r="E80" s="3"/>
    </row>
    <row r="81" spans="1:5" ht="15">
      <c r="A81" s="1"/>
      <c r="B81" s="2"/>
      <c r="C81" s="2"/>
      <c r="D81" s="2"/>
      <c r="E81" s="2"/>
    </row>
    <row r="82" spans="1:5" ht="15">
      <c r="A82" s="1"/>
      <c r="B82" s="2"/>
      <c r="C82" s="2"/>
      <c r="D82" s="2"/>
      <c r="E82" s="2"/>
    </row>
    <row r="83" spans="1:5" ht="15">
      <c r="A83" s="1"/>
      <c r="B83" s="2"/>
      <c r="C83" s="2"/>
      <c r="D83" s="2"/>
      <c r="E83" s="2"/>
    </row>
    <row r="84" spans="1:5" ht="15">
      <c r="A84" s="1"/>
      <c r="B84" s="2"/>
      <c r="C84" s="2"/>
      <c r="D84" s="2"/>
      <c r="E84" s="2"/>
    </row>
    <row r="85" spans="1:5" ht="15">
      <c r="A85" s="1"/>
      <c r="B85" s="2"/>
      <c r="C85" s="2"/>
      <c r="D85" s="2"/>
      <c r="E85" s="2"/>
    </row>
    <row r="86" spans="1:5" ht="15">
      <c r="A86" s="1"/>
      <c r="B86" s="2"/>
      <c r="C86" s="2"/>
      <c r="D86" s="2"/>
      <c r="E86" s="2"/>
    </row>
    <row r="87" spans="1:5" ht="15">
      <c r="A87" s="1"/>
      <c r="B87" s="2"/>
      <c r="C87" s="2"/>
      <c r="D87" s="2"/>
      <c r="E87" s="2"/>
    </row>
    <row r="88" spans="1:5" ht="15">
      <c r="A88" s="1"/>
      <c r="B88" s="2"/>
      <c r="C88" s="2"/>
      <c r="D88" s="2"/>
      <c r="E88" s="2"/>
    </row>
    <row r="89" spans="1:5" ht="15">
      <c r="A89" s="1"/>
      <c r="B89" s="2"/>
      <c r="C89" s="2"/>
      <c r="D89" s="2"/>
      <c r="E89" s="2"/>
    </row>
    <row r="90" spans="1:5" ht="15">
      <c r="A90" s="1"/>
      <c r="B90" s="2"/>
      <c r="C90" s="2"/>
      <c r="D90" s="2"/>
      <c r="E90" s="2"/>
    </row>
    <row r="91" spans="1:5" ht="15">
      <c r="A91" s="1"/>
      <c r="B91" s="2"/>
      <c r="C91" s="2"/>
      <c r="D91" s="2"/>
      <c r="E91" s="2"/>
    </row>
    <row r="92" spans="1:5" ht="15">
      <c r="A92" s="1"/>
      <c r="B92" s="2"/>
      <c r="C92" s="2"/>
      <c r="D92" s="2"/>
      <c r="E92" s="2"/>
    </row>
    <row r="93" spans="1:5" ht="15">
      <c r="A93" s="1"/>
      <c r="B93" s="2"/>
      <c r="C93" s="2"/>
      <c r="D93" s="2"/>
      <c r="E93" s="2"/>
    </row>
    <row r="94" spans="1:5" ht="15">
      <c r="A94" s="1"/>
      <c r="B94" s="2"/>
      <c r="C94" s="2"/>
      <c r="D94" s="2"/>
      <c r="E94" s="2"/>
    </row>
    <row r="95" spans="1:5" ht="15">
      <c r="A95" s="1"/>
      <c r="B95" s="2"/>
      <c r="C95" s="2"/>
      <c r="D95" s="2"/>
      <c r="E95" s="2"/>
    </row>
    <row r="96" spans="1:5" ht="15">
      <c r="A96" s="1"/>
      <c r="B96" s="2"/>
      <c r="C96" s="2"/>
      <c r="D96" s="2"/>
      <c r="E96" s="2"/>
    </row>
    <row r="97" spans="1:5" ht="15">
      <c r="A97" s="1"/>
      <c r="B97" s="2"/>
      <c r="C97" s="2"/>
      <c r="D97" s="2"/>
      <c r="E97" s="2"/>
    </row>
    <row r="98" spans="1:5" ht="15">
      <c r="A98" s="1"/>
      <c r="B98" s="2"/>
      <c r="C98" s="2"/>
      <c r="D98" s="2"/>
      <c r="E98" s="2"/>
    </row>
    <row r="99" spans="1:5" ht="15">
      <c r="A99" s="1"/>
      <c r="B99" s="2"/>
      <c r="C99" s="2"/>
      <c r="D99" s="2"/>
      <c r="E99" s="2"/>
    </row>
    <row r="100" spans="1:5" ht="15">
      <c r="A100" s="1"/>
      <c r="B100" s="2"/>
      <c r="C100" s="2"/>
      <c r="D100" s="2"/>
      <c r="E100" s="2"/>
    </row>
    <row r="101" spans="1:5" ht="15">
      <c r="A101" s="1"/>
      <c r="B101" s="2"/>
      <c r="C101" s="2"/>
      <c r="D101" s="2"/>
      <c r="E101" s="2"/>
    </row>
    <row r="102" spans="1:5" ht="15">
      <c r="A102" s="1"/>
      <c r="B102" s="2"/>
      <c r="C102" s="2"/>
      <c r="D102" s="2"/>
      <c r="E102" s="2"/>
    </row>
    <row r="103" spans="1:5" ht="15">
      <c r="A103" s="1"/>
      <c r="B103" s="2"/>
      <c r="C103" s="2"/>
      <c r="D103" s="2"/>
      <c r="E103" s="2"/>
    </row>
    <row r="104" spans="1:5" ht="15">
      <c r="A104" s="1"/>
      <c r="B104" s="2"/>
      <c r="C104" s="2"/>
      <c r="D104" s="2"/>
      <c r="E104" s="2"/>
    </row>
    <row r="105" spans="1:5" ht="15">
      <c r="A105" s="1"/>
      <c r="B105" s="2"/>
      <c r="C105" s="2"/>
      <c r="D105" s="2"/>
      <c r="E105" s="2"/>
    </row>
    <row r="106" spans="1:5" ht="15">
      <c r="A106" s="1"/>
      <c r="B106" s="2"/>
      <c r="C106" s="2"/>
      <c r="D106" s="2"/>
      <c r="E106" s="2"/>
    </row>
    <row r="107" spans="1:5" ht="15">
      <c r="A107" s="1"/>
      <c r="B107" s="2"/>
      <c r="C107" s="2"/>
      <c r="D107" s="2"/>
      <c r="E107" s="2"/>
    </row>
    <row r="108" spans="1:5" ht="15">
      <c r="A108" s="1"/>
      <c r="B108" s="2"/>
      <c r="C108" s="2"/>
      <c r="D108" s="2"/>
      <c r="E108" s="2"/>
    </row>
    <row r="109" spans="1:5" ht="15">
      <c r="A109" s="1"/>
      <c r="B109" s="2"/>
      <c r="C109" s="2"/>
      <c r="D109" s="2"/>
      <c r="E109" s="2"/>
    </row>
    <row r="110" spans="1:5" ht="15">
      <c r="A110" s="1"/>
      <c r="B110" s="2"/>
      <c r="C110" s="2"/>
      <c r="D110" s="2"/>
      <c r="E110" s="2"/>
    </row>
    <row r="111" spans="1:5" ht="15">
      <c r="A111" s="1"/>
      <c r="B111" s="2"/>
      <c r="C111" s="2"/>
      <c r="D111" s="2"/>
      <c r="E111" s="2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</sheetData>
  <sheetProtection/>
  <mergeCells count="27">
    <mergeCell ref="A43:E43"/>
    <mergeCell ref="A32:E32"/>
    <mergeCell ref="A45:D45"/>
    <mergeCell ref="A35:D35"/>
    <mergeCell ref="A36:E36"/>
    <mergeCell ref="A38:D38"/>
    <mergeCell ref="A42:D42"/>
    <mergeCell ref="A39:E39"/>
    <mergeCell ref="A21:E21"/>
    <mergeCell ref="A24:D24"/>
    <mergeCell ref="A25:E25"/>
    <mergeCell ref="A31:D31"/>
    <mergeCell ref="A11:D11"/>
    <mergeCell ref="A12:E12"/>
    <mergeCell ref="A16:D16"/>
    <mergeCell ref="A17:E17"/>
    <mergeCell ref="A20:D20"/>
    <mergeCell ref="A60:D60"/>
    <mergeCell ref="A63:D63"/>
    <mergeCell ref="A65:E65"/>
    <mergeCell ref="A1:E1"/>
    <mergeCell ref="A3:E3"/>
    <mergeCell ref="A5:E5"/>
    <mergeCell ref="A7:E7"/>
    <mergeCell ref="A46:D46"/>
    <mergeCell ref="A47:E47"/>
    <mergeCell ref="A8:E8"/>
  </mergeCells>
  <printOptions/>
  <pageMargins left="0.1968503937007874" right="0.31496062992125984" top="0.35433070866141736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User11</dc:creator>
  <cp:keywords/>
  <dc:description/>
  <cp:lastModifiedBy>Анжела</cp:lastModifiedBy>
  <cp:lastPrinted>2016-10-25T22:05:56Z</cp:lastPrinted>
  <dcterms:created xsi:type="dcterms:W3CDTF">2016-10-25T02:47:43Z</dcterms:created>
  <dcterms:modified xsi:type="dcterms:W3CDTF">2017-01-19T03:23:32Z</dcterms:modified>
  <cp:category/>
  <cp:version/>
  <cp:contentType/>
  <cp:contentStatus/>
</cp:coreProperties>
</file>